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kael/Desktop/Desktop/"/>
    </mc:Choice>
  </mc:AlternateContent>
  <xr:revisionPtr revIDLastSave="0" documentId="13_ncr:1_{CB1C0013-AE97-B34B-9E7E-6AE4DE557917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Feuil1" sheetId="1" r:id="rId1"/>
    <sheet name="Feuil2" sheetId="2" r:id="rId2"/>
  </sheets>
  <definedNames>
    <definedName name="_xlnm._FilterDatabase" localSheetId="1" hidden="1">Feuil2!$B$1:$R$18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6" i="2" l="1"/>
  <c r="O16" i="2" s="1"/>
  <c r="G16" i="2"/>
  <c r="F16" i="2"/>
  <c r="E16" i="2"/>
  <c r="D16" i="2"/>
  <c r="R15" i="2"/>
  <c r="R14" i="2"/>
  <c r="R13" i="2"/>
  <c r="R12" i="2"/>
  <c r="R11" i="2"/>
  <c r="R10" i="2"/>
  <c r="R9" i="2"/>
  <c r="R8" i="2"/>
  <c r="R7" i="2"/>
  <c r="R6" i="2"/>
  <c r="R5" i="2"/>
  <c r="R4" i="2"/>
  <c r="H16" i="2" l="1"/>
  <c r="M16" i="2"/>
  <c r="J16" i="2"/>
  <c r="P16" i="2"/>
  <c r="L16" i="2"/>
  <c r="I16" i="2"/>
  <c r="N16" i="2"/>
  <c r="R16" i="2"/>
  <c r="R17" i="2" s="1"/>
  <c r="K16" i="2"/>
</calcChain>
</file>

<file path=xl/sharedStrings.xml><?xml version="1.0" encoding="utf-8"?>
<sst xmlns="http://schemas.openxmlformats.org/spreadsheetml/2006/main" count="112" uniqueCount="91">
  <si>
    <r>
      <t xml:space="preserve">code pour déverouiller des cellules: </t>
    </r>
    <r>
      <rPr>
        <b/>
        <sz val="14"/>
        <color rgb="FF000000"/>
        <rFont val="Calibri"/>
        <family val="2"/>
      </rPr>
      <t xml:space="preserve">ABIH </t>
    </r>
  </si>
  <si>
    <t xml:space="preserve">"Famille de DM"       </t>
  </si>
  <si>
    <t xml:space="preserve">Rentrez le nom du dispositif  ou de la famille de dispositif que vous souhaitez incorporer </t>
  </si>
  <si>
    <t>Périodicité annuelle</t>
  </si>
  <si>
    <t xml:space="preserve">Indiquez la périodicité en année, où l'appareil doit être controlé (ex: si on rentre la valeur" 2", le dm sera controlé une fois tous les deux ans </t>
  </si>
  <si>
    <r>
      <rPr>
        <b/>
        <sz val="11"/>
        <color rgb="FF000000"/>
        <rFont val="Calibri"/>
        <family val="2"/>
      </rPr>
      <t xml:space="preserve">PRÉPARATION À LA MAINTENANCE   </t>
    </r>
    <r>
      <rPr>
        <sz val="11"/>
        <color rgb="FF000000"/>
        <rFont val="Calibri"/>
        <family val="2"/>
      </rPr>
      <t xml:space="preserve">                                                                                      Ce sont les étapes "one shot"qui ne sont à réaliser qu'une seule fois par an, et par famille de dispositif médical. Elle comprend les taches colorées en  vert ci dessous </t>
    </r>
  </si>
  <si>
    <t>Commande de pièces détachées du DM</t>
  </si>
  <si>
    <t>Indiquez le volume horaire annuel  passé  à la commande de pièces détachées d'une famille de dispositif médical</t>
  </si>
  <si>
    <t>Création d'un protocole de contrôle</t>
  </si>
  <si>
    <r>
      <t xml:space="preserve">Indiquez le volume horaire annuel passé à créer un </t>
    </r>
    <r>
      <rPr>
        <b/>
        <sz val="11"/>
        <color rgb="FF000000"/>
        <rFont val="Calibri"/>
        <family val="2"/>
      </rPr>
      <t>protocole</t>
    </r>
    <r>
      <rPr>
        <sz val="11"/>
        <color rgb="FF000000"/>
        <rFont val="Calibri"/>
        <family val="2"/>
      </rPr>
      <t xml:space="preserve"> de contrôle pour la famille de DM correspondante. Il peut également comprendre des temps de modification d'un protocole existant</t>
    </r>
  </si>
  <si>
    <t>Formation du personnel sur le DM</t>
  </si>
  <si>
    <t>Indiquez le volume horaire annuel du temps de formation de l'ensemble de vos  techniciens sur une famille de DM</t>
  </si>
  <si>
    <t>Soutien logiciel</t>
  </si>
  <si>
    <t xml:space="preserve">Indiquez le temps passé annuellement à créer ou mettre à jour la fiche F1 du RSQM  dans la GMAO et/ou en version manuscrite  </t>
  </si>
  <si>
    <t>MAINTENANCE</t>
  </si>
  <si>
    <t xml:space="preserve">Consultation des manuels cliniques et techniques </t>
  </si>
  <si>
    <t>Indiquez le temps passé en heure(s), lors de chaque maintenance préventive, pour consulter les manuels techniques et cliniques qui permettront d'effectuer correctement le contrôle qualité</t>
  </si>
  <si>
    <t>Remplacement des consommables</t>
  </si>
  <si>
    <t>Indiquer le temps passé en heure(s), lors de chaque maintenance préventive, pour changer les consommables du dispositif médical</t>
  </si>
  <si>
    <t>Nettoyage de l'appareil</t>
  </si>
  <si>
    <t xml:space="preserve">Indiquez le temps passé en heure(s), lors de chaque maintenance préventive, pour nettoyer le dispositif médical. Le nettoyage prends en compte le changement de sérigraphie </t>
  </si>
  <si>
    <t>SOUTIEN LOGISTIQUE INTÉGRÉ ( NF EN 17666)</t>
  </si>
  <si>
    <t xml:space="preserve">Identification des DM à contrôler </t>
  </si>
  <si>
    <t>Indiquez le temps passé en heure(s), lors de chaque maintenance préventive, pour identifier et localiser le DM à contrôler suite à la plannification.</t>
  </si>
  <si>
    <t>Communication avec le service</t>
  </si>
  <si>
    <t>Indiquez le temps passé en heure(s), lors de chaque maintenance préventive, pour contacter le service concerné afin de rendre le DM disponible, et le temps passé à rendre compte au même service, de l'effectivité de la maintenance et des opérations réalisées sur le DM</t>
  </si>
  <si>
    <t>Recuperation du DM</t>
  </si>
  <si>
    <t>Indiquez le temps passé en heure(s), lors de chaque maintenance préventive, pour récupérer le DM et/ou, le ramener dans le service</t>
  </si>
  <si>
    <t>CONTRÔLE QUALITÉ</t>
  </si>
  <si>
    <t>Effectuer le contrôle qualité par rapport au protocole défini</t>
  </si>
  <si>
    <t>Indiquez le temps passé en heure(s), lors de chaque maintenance préventive, pour effecuer le contrôle qualité, (donc le contrôle performances) du DM via la fiche F3 du RSQM</t>
  </si>
  <si>
    <t>REGISTRE SECURITÉ QUALITÉ MAINTENANCE</t>
  </si>
  <si>
    <t xml:space="preserve"> Récupération de la fiche d'intervention  </t>
  </si>
  <si>
    <t xml:space="preserve">Indiquez le temps passé en heure(s), lors de chaque maintenance préventive, pour récupérer la fiche d'intervention correspondante au DM sur la GMAO ou en version papier (fiche F3 du RSQM) </t>
  </si>
  <si>
    <t xml:space="preserve">Enregistrer le compte-rendu contrôle </t>
  </si>
  <si>
    <t>Indiquer le temps passé en heure(s), lors de chaque maintenance préventive, pour enregistrer le résultats des opérations dans la GMAO et/ou sur papier (fiche F4 du RSQM)</t>
  </si>
  <si>
    <t>Nombre de DM</t>
  </si>
  <si>
    <t>Indiquez le nombre de DM correspondants à "la famille de DM"</t>
  </si>
  <si>
    <t>Temps total Annuel par famille de DM</t>
  </si>
  <si>
    <t>Cette case vous permettra en un coup d'œil, de voir combien de temps vous prends une famille de DM au cours d'une année dans votre maintenance préventive</t>
  </si>
  <si>
    <t>VOLUME HORAIRE TOTAL PAR ÉTAPE:</t>
  </si>
  <si>
    <t>Cette case vous permettra en un coup d'œil, de voir combien de temps vous prends chaque étape de la maintenance au cours d'une année dans votre maintenance préventive</t>
  </si>
  <si>
    <t>CALCUL DU NOMBRE D’ÉQUIVALENTS TEMPS PLEIN        ( BASE DE 1607H/AN)</t>
  </si>
  <si>
    <t>Cette case donne le résultat final de notre méthode de calcul. Elle est calculée sur une base de 35h/semaine soit 1607h/an</t>
  </si>
  <si>
    <t>rs</t>
  </si>
  <si>
    <t xml:space="preserve"> </t>
  </si>
  <si>
    <t>PREPARATION A LA MAINTENANCE</t>
  </si>
  <si>
    <t>SOUTIEN LOGISTIQUE INTÉGRÉ</t>
  </si>
  <si>
    <t>REGISTRE SECU QUALITE MAINT</t>
  </si>
  <si>
    <t>Perfusion</t>
  </si>
  <si>
    <t>Ventilation de Réanimation</t>
  </si>
  <si>
    <t>Monitorage soins continu</t>
  </si>
  <si>
    <t>Monitorage fœtal</t>
  </si>
  <si>
    <t>Bistouris electrique</t>
  </si>
  <si>
    <t>Defibrilateurs</t>
  </si>
  <si>
    <t>CALCUL DU NOMBRE D’ÉQUIVALENTS TEMPS PLEIN ( BASE DE 1607H/AN):</t>
  </si>
  <si>
    <t>correspondances de temps</t>
  </si>
  <si>
    <t>1H</t>
  </si>
  <si>
    <t>55mn</t>
  </si>
  <si>
    <t>50 mn</t>
  </si>
  <si>
    <t>45mn</t>
  </si>
  <si>
    <t>40mn</t>
  </si>
  <si>
    <t>35mn</t>
  </si>
  <si>
    <t>30 mn</t>
  </si>
  <si>
    <t>25mn</t>
  </si>
  <si>
    <t>20mn</t>
  </si>
  <si>
    <t>15mn</t>
  </si>
  <si>
    <t>10mn</t>
  </si>
  <si>
    <t>7mn</t>
  </si>
  <si>
    <t>5mn</t>
  </si>
  <si>
    <t>3mn</t>
  </si>
  <si>
    <t>1mn</t>
  </si>
  <si>
    <t>0,91H</t>
  </si>
  <si>
    <t>0,83H</t>
  </si>
  <si>
    <t>0,75H</t>
  </si>
  <si>
    <t>0,66H</t>
  </si>
  <si>
    <t>0,58H</t>
  </si>
  <si>
    <t>0,5H</t>
  </si>
  <si>
    <t>0,41H</t>
  </si>
  <si>
    <t>0,33H</t>
  </si>
  <si>
    <t>0,25H</t>
  </si>
  <si>
    <t>0,16H</t>
  </si>
  <si>
    <t>0,11H</t>
  </si>
  <si>
    <t>0,08H</t>
  </si>
  <si>
    <t>0,05H</t>
  </si>
  <si>
    <t>0,01H</t>
  </si>
  <si>
    <t>Tutoriel d'utilisation de la méthode de calcul(située feuillet 2)</t>
  </si>
  <si>
    <t xml:space="preserve">ÉTAPES NON CONTROLABLES </t>
  </si>
  <si>
    <t>PROBLÈMES DE RÉSEAU INFORMATIQUE AJOUTANT DU TEMPS AU RSQM</t>
  </si>
  <si>
    <t>PROBLÈMES DE COMMUNICATION AVEC LE SERVICE AJOUTANT DU TEMPS AU SLI (ABSENCE DE RÉPONSE INTERLOCUTEUR OU OUBLI DE CE DERNIER DE LA MP D'UN DM</t>
  </si>
  <si>
    <t>DM INTROUVABLE OU CASSÉ LORS DE LA RÉCUPÉRATION, CE QUI AJOUTERA DU TEMPS AU SLI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</si>
</sst>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6"/>
      <color rgb="FF000000"/>
      <name val="Calibri"/>
      <family val="2"/>
    </font>
    <font>
      <b/>
      <sz val="24"/>
      <color rgb="FF000000"/>
      <name val="Calibri"/>
      <family val="2"/>
    </font>
    <font>
      <b/>
      <sz val="20"/>
      <color rgb="FF000000"/>
      <name val="Calibri"/>
      <family val="2"/>
    </font>
    <font>
      <sz val="20"/>
      <color rgb="FF000000"/>
      <name val="Calibri"/>
      <family val="2"/>
    </font>
    <font>
      <sz val="16"/>
      <color rgb="FF374151"/>
      <name val="Arial"/>
      <family val="2"/>
    </font>
    <font>
      <sz val="18"/>
      <color rgb="FF000000"/>
      <name val="Calibri"/>
      <family val="2"/>
    </font>
    <font>
      <b/>
      <sz val="18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C9C9C9"/>
        <bgColor rgb="FFC9C9C9"/>
      </patternFill>
    </fill>
    <fill>
      <patternFill patternType="solid">
        <fgColor rgb="FFFFFF00"/>
        <bgColor rgb="FFFFFF00"/>
      </patternFill>
    </fill>
    <fill>
      <patternFill patternType="solid">
        <fgColor rgb="FF98FD65"/>
        <bgColor rgb="FF98FD65"/>
      </patternFill>
    </fill>
    <fill>
      <patternFill patternType="solid">
        <fgColor rgb="FF61FEE2"/>
        <bgColor rgb="FF61FEE2"/>
      </patternFill>
    </fill>
    <fill>
      <patternFill patternType="solid">
        <fgColor rgb="FF98BDFF"/>
        <bgColor rgb="FF98BDFF"/>
      </patternFill>
    </fill>
    <fill>
      <patternFill patternType="solid">
        <fgColor rgb="FFEFBEFF"/>
        <bgColor rgb="FFEFBEFF"/>
      </patternFill>
    </fill>
    <fill>
      <patternFill patternType="solid">
        <fgColor rgb="FFFEC8B6"/>
        <bgColor rgb="FFFEC8B6"/>
      </patternFill>
    </fill>
    <fill>
      <patternFill patternType="solid">
        <fgColor rgb="FF85D5FF"/>
        <bgColor rgb="FF85D5FF"/>
      </patternFill>
    </fill>
    <fill>
      <patternFill patternType="solid">
        <fgColor rgb="FFCACACA"/>
        <bgColor rgb="FFCACACA"/>
      </patternFill>
    </fill>
    <fill>
      <patternFill patternType="solid">
        <fgColor rgb="FFF0991B"/>
        <bgColor rgb="FFF0991B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rgb="FFFEC8B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8BDFF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164" fontId="3" fillId="11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8" borderId="19" xfId="0" applyFont="1" applyFill="1" applyBorder="1" applyAlignment="1">
      <alignment horizontal="center" vertical="center"/>
    </xf>
    <xf numFmtId="0" fontId="6" fillId="9" borderId="19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3" fillId="12" borderId="17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horizontal="center" vertical="center"/>
    </xf>
    <xf numFmtId="164" fontId="3" fillId="11" borderId="22" xfId="0" applyNumberFormat="1" applyFont="1" applyFill="1" applyBorder="1" applyAlignment="1">
      <alignment horizontal="center" vertical="center"/>
    </xf>
    <xf numFmtId="2" fontId="7" fillId="14" borderId="24" xfId="0" applyNumberFormat="1" applyFont="1" applyFill="1" applyBorder="1" applyAlignment="1">
      <alignment horizontal="center" vertical="center"/>
    </xf>
    <xf numFmtId="0" fontId="10" fillId="0" borderId="0" xfId="0" applyFont="1"/>
    <xf numFmtId="0" fontId="5" fillId="13" borderId="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0" fontId="5" fillId="9" borderId="3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/>
    </xf>
    <xf numFmtId="0" fontId="9" fillId="15" borderId="27" xfId="0" applyFont="1" applyFill="1" applyBorder="1" applyAlignment="1">
      <alignment horizontal="center"/>
    </xf>
    <xf numFmtId="0" fontId="2" fillId="12" borderId="14" xfId="0" applyFont="1" applyFill="1" applyBorder="1" applyAlignment="1">
      <alignment horizontal="center" vertical="center" wrapText="1"/>
    </xf>
    <xf numFmtId="0" fontId="7" fillId="13" borderId="23" xfId="0" applyFont="1" applyFill="1" applyBorder="1" applyAlignment="1">
      <alignment horizontal="right" vertical="center"/>
    </xf>
    <xf numFmtId="0" fontId="0" fillId="0" borderId="25" xfId="0" applyBorder="1"/>
    <xf numFmtId="0" fontId="8" fillId="15" borderId="26" xfId="0" applyFont="1" applyFill="1" applyBorder="1" applyAlignment="1">
      <alignment horizontal="center" vertical="center"/>
    </xf>
    <xf numFmtId="0" fontId="0" fillId="17" borderId="28" xfId="0" applyFill="1" applyBorder="1" applyAlignment="1">
      <alignment horizontal="center" vertical="center"/>
    </xf>
    <xf numFmtId="0" fontId="0" fillId="18" borderId="28" xfId="0" applyFill="1" applyBorder="1" applyAlignment="1">
      <alignment horizontal="center" vertical="top" wrapText="1"/>
    </xf>
    <xf numFmtId="0" fontId="0" fillId="18" borderId="28" xfId="0" applyFill="1" applyBorder="1" applyAlignment="1">
      <alignment horizontal="center" vertical="center" wrapText="1"/>
    </xf>
    <xf numFmtId="0" fontId="0" fillId="16" borderId="28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colors>
    <mruColors>
      <color rgb="FF98BDFF"/>
      <color rgb="FFFEC8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8"/>
  <sheetViews>
    <sheetView tabSelected="1" workbookViewId="0">
      <selection activeCell="N15" sqref="N15"/>
    </sheetView>
  </sheetViews>
  <sheetFormatPr baseColWidth="10" defaultColWidth="9" defaultRowHeight="15" x14ac:dyDescent="0.2"/>
  <cols>
    <col min="1" max="1" width="9" customWidth="1"/>
    <col min="2" max="2" width="13.1640625" customWidth="1"/>
    <col min="3" max="3" width="9" customWidth="1"/>
  </cols>
  <sheetData>
    <row r="1" spans="2:11" ht="16" thickBot="1" x14ac:dyDescent="0.25"/>
    <row r="2" spans="2:11" ht="16" thickBot="1" x14ac:dyDescent="0.25">
      <c r="B2" s="64" t="s">
        <v>0</v>
      </c>
      <c r="C2" s="64"/>
      <c r="D2" s="64"/>
      <c r="E2" s="64"/>
      <c r="F2" s="64"/>
      <c r="H2" s="74" t="s">
        <v>87</v>
      </c>
      <c r="I2" s="74"/>
      <c r="J2" s="74"/>
      <c r="K2" s="74"/>
    </row>
    <row r="3" spans="2:11" ht="16" thickBot="1" x14ac:dyDescent="0.25">
      <c r="B3" s="64"/>
      <c r="C3" s="64"/>
      <c r="D3" s="64"/>
      <c r="E3" s="64"/>
      <c r="F3" s="64"/>
      <c r="H3" s="74"/>
      <c r="I3" s="74"/>
      <c r="J3" s="74"/>
      <c r="K3" s="74"/>
    </row>
    <row r="4" spans="2:11" ht="16" thickBot="1" x14ac:dyDescent="0.25">
      <c r="B4" s="65" t="s">
        <v>86</v>
      </c>
      <c r="C4" s="65"/>
      <c r="D4" s="65"/>
      <c r="E4" s="65"/>
      <c r="F4" s="65"/>
      <c r="H4" s="74"/>
      <c r="I4" s="74"/>
      <c r="J4" s="74"/>
      <c r="K4" s="74"/>
    </row>
    <row r="5" spans="2:11" ht="16" thickBot="1" x14ac:dyDescent="0.25">
      <c r="B5" s="65"/>
      <c r="C5" s="65"/>
      <c r="D5" s="65"/>
      <c r="E5" s="65"/>
      <c r="F5" s="65"/>
      <c r="H5" s="77" t="s">
        <v>88</v>
      </c>
      <c r="I5" s="77"/>
      <c r="J5" s="77"/>
      <c r="K5" s="77"/>
    </row>
    <row r="6" spans="2:11" ht="19" customHeight="1" x14ac:dyDescent="0.2">
      <c r="B6" s="65"/>
      <c r="C6" s="65"/>
      <c r="D6" s="65"/>
      <c r="E6" s="65"/>
      <c r="F6" s="65"/>
      <c r="H6" s="77"/>
      <c r="I6" s="77"/>
      <c r="J6" s="77"/>
      <c r="K6" s="77"/>
    </row>
    <row r="7" spans="2:11" ht="15" customHeight="1" x14ac:dyDescent="0.2">
      <c r="B7" s="66" t="s">
        <v>1</v>
      </c>
      <c r="C7" s="56" t="s">
        <v>2</v>
      </c>
      <c r="D7" s="56"/>
      <c r="E7" s="56"/>
      <c r="F7" s="56"/>
      <c r="H7" s="76" t="s">
        <v>89</v>
      </c>
      <c r="I7" s="76"/>
      <c r="J7" s="76"/>
      <c r="K7" s="76"/>
    </row>
    <row r="8" spans="2:11" ht="20" customHeight="1" x14ac:dyDescent="0.2">
      <c r="B8" s="66"/>
      <c r="C8" s="56"/>
      <c r="D8" s="56"/>
      <c r="E8" s="56"/>
      <c r="F8" s="56"/>
      <c r="H8" s="76"/>
      <c r="I8" s="76"/>
      <c r="J8" s="76"/>
      <c r="K8" s="76"/>
    </row>
    <row r="9" spans="2:11" x14ac:dyDescent="0.2">
      <c r="B9" s="67" t="s">
        <v>3</v>
      </c>
      <c r="C9" s="61" t="s">
        <v>4</v>
      </c>
      <c r="D9" s="61"/>
      <c r="E9" s="61"/>
      <c r="F9" s="61"/>
      <c r="H9" s="76"/>
      <c r="I9" s="76"/>
      <c r="J9" s="76"/>
      <c r="K9" s="76"/>
    </row>
    <row r="10" spans="2:11" ht="27" customHeight="1" x14ac:dyDescent="0.2">
      <c r="B10" s="67"/>
      <c r="C10" s="61"/>
      <c r="D10" s="61"/>
      <c r="E10" s="61"/>
      <c r="F10" s="61"/>
      <c r="H10" s="76"/>
      <c r="I10" s="76"/>
      <c r="J10" s="76"/>
      <c r="K10" s="76"/>
    </row>
    <row r="11" spans="2:11" ht="15" customHeight="1" x14ac:dyDescent="0.2">
      <c r="B11" s="60" t="s">
        <v>5</v>
      </c>
      <c r="C11" s="60"/>
      <c r="D11" s="60"/>
      <c r="E11" s="60"/>
      <c r="F11" s="60"/>
      <c r="H11" s="75" t="s">
        <v>90</v>
      </c>
      <c r="I11" s="75"/>
      <c r="J11" s="75"/>
      <c r="K11" s="75"/>
    </row>
    <row r="12" spans="2:11" ht="15" customHeight="1" x14ac:dyDescent="0.2">
      <c r="B12" s="60"/>
      <c r="C12" s="60"/>
      <c r="D12" s="60"/>
      <c r="E12" s="60"/>
      <c r="F12" s="60"/>
      <c r="H12" s="75"/>
      <c r="I12" s="75"/>
      <c r="J12" s="75"/>
      <c r="K12" s="75"/>
    </row>
    <row r="13" spans="2:11" ht="30" customHeight="1" x14ac:dyDescent="0.2">
      <c r="B13" s="60"/>
      <c r="C13" s="60"/>
      <c r="D13" s="60"/>
      <c r="E13" s="60"/>
      <c r="F13" s="60"/>
      <c r="H13" s="75"/>
      <c r="I13" s="75"/>
      <c r="J13" s="75"/>
      <c r="K13" s="75"/>
    </row>
    <row r="14" spans="2:11" ht="62" customHeight="1" x14ac:dyDescent="0.2">
      <c r="B14" s="1" t="s">
        <v>6</v>
      </c>
      <c r="C14" s="61" t="s">
        <v>7</v>
      </c>
      <c r="D14" s="61"/>
      <c r="E14" s="61"/>
      <c r="F14" s="61"/>
    </row>
    <row r="15" spans="2:11" ht="79" customHeight="1" x14ac:dyDescent="0.2">
      <c r="B15" s="2" t="s">
        <v>8</v>
      </c>
      <c r="C15" s="56" t="s">
        <v>9</v>
      </c>
      <c r="D15" s="56"/>
      <c r="E15" s="56"/>
      <c r="F15" s="56"/>
    </row>
    <row r="16" spans="2:11" ht="49" customHeight="1" x14ac:dyDescent="0.2">
      <c r="B16" s="2" t="s">
        <v>10</v>
      </c>
      <c r="C16" s="56" t="s">
        <v>11</v>
      </c>
      <c r="D16" s="56"/>
      <c r="E16" s="56"/>
      <c r="F16" s="56"/>
    </row>
    <row r="17" spans="2:6" ht="45" customHeight="1" x14ac:dyDescent="0.2">
      <c r="B17" s="3" t="s">
        <v>12</v>
      </c>
      <c r="C17" s="56" t="s">
        <v>13</v>
      </c>
      <c r="D17" s="56"/>
      <c r="E17" s="56"/>
      <c r="F17" s="56"/>
    </row>
    <row r="18" spans="2:6" x14ac:dyDescent="0.2">
      <c r="B18" s="62" t="s">
        <v>14</v>
      </c>
      <c r="C18" s="62"/>
      <c r="D18" s="62"/>
      <c r="E18" s="62"/>
      <c r="F18" s="62"/>
    </row>
    <row r="19" spans="2:6" ht="80" customHeight="1" x14ac:dyDescent="0.2">
      <c r="B19" s="4" t="s">
        <v>15</v>
      </c>
      <c r="C19" s="56" t="s">
        <v>16</v>
      </c>
      <c r="D19" s="56"/>
      <c r="E19" s="56"/>
      <c r="F19" s="56"/>
    </row>
    <row r="20" spans="2:6" ht="62" customHeight="1" x14ac:dyDescent="0.2">
      <c r="B20" s="4" t="s">
        <v>17</v>
      </c>
      <c r="C20" s="56" t="s">
        <v>18</v>
      </c>
      <c r="D20" s="56"/>
      <c r="E20" s="56"/>
      <c r="F20" s="56"/>
    </row>
    <row r="21" spans="2:6" ht="59" customHeight="1" x14ac:dyDescent="0.2">
      <c r="B21" s="5" t="s">
        <v>19</v>
      </c>
      <c r="C21" s="54" t="s">
        <v>20</v>
      </c>
      <c r="D21" s="54"/>
      <c r="E21" s="54"/>
      <c r="F21" s="54"/>
    </row>
    <row r="22" spans="2:6" x14ac:dyDescent="0.2">
      <c r="B22" s="63" t="s">
        <v>21</v>
      </c>
      <c r="C22" s="63"/>
      <c r="D22" s="63"/>
      <c r="E22" s="63"/>
      <c r="F22" s="63"/>
    </row>
    <row r="23" spans="2:6" ht="65" customHeight="1" x14ac:dyDescent="0.2">
      <c r="B23" s="6" t="s">
        <v>22</v>
      </c>
      <c r="C23" s="56" t="s">
        <v>23</v>
      </c>
      <c r="D23" s="56"/>
      <c r="E23" s="56"/>
      <c r="F23" s="56"/>
    </row>
    <row r="24" spans="2:6" ht="113" customHeight="1" x14ac:dyDescent="0.2">
      <c r="B24" s="7" t="s">
        <v>24</v>
      </c>
      <c r="C24" s="54" t="s">
        <v>25</v>
      </c>
      <c r="D24" s="54"/>
      <c r="E24" s="54"/>
      <c r="F24" s="54"/>
    </row>
    <row r="25" spans="2:6" ht="46" customHeight="1" x14ac:dyDescent="0.2">
      <c r="B25" s="7" t="s">
        <v>26</v>
      </c>
      <c r="C25" s="54" t="s">
        <v>27</v>
      </c>
      <c r="D25" s="54"/>
      <c r="E25" s="54"/>
      <c r="F25" s="54"/>
    </row>
    <row r="26" spans="2:6" x14ac:dyDescent="0.2">
      <c r="B26" s="55" t="s">
        <v>28</v>
      </c>
      <c r="C26" s="55"/>
      <c r="D26" s="55"/>
      <c r="E26" s="55"/>
      <c r="F26" s="55"/>
    </row>
    <row r="27" spans="2:6" ht="93" customHeight="1" x14ac:dyDescent="0.2">
      <c r="B27" s="8" t="s">
        <v>29</v>
      </c>
      <c r="C27" s="56" t="s">
        <v>30</v>
      </c>
      <c r="D27" s="56"/>
      <c r="E27" s="56"/>
      <c r="F27" s="56"/>
    </row>
    <row r="28" spans="2:6" x14ac:dyDescent="0.2">
      <c r="B28" s="57" t="s">
        <v>31</v>
      </c>
      <c r="C28" s="57"/>
      <c r="D28" s="57"/>
      <c r="E28" s="57"/>
      <c r="F28" s="57"/>
    </row>
    <row r="29" spans="2:6" ht="65" customHeight="1" x14ac:dyDescent="0.2">
      <c r="B29" s="9" t="s">
        <v>32</v>
      </c>
      <c r="C29" s="56" t="s">
        <v>33</v>
      </c>
      <c r="D29" s="56"/>
      <c r="E29" s="56"/>
      <c r="F29" s="56"/>
    </row>
    <row r="30" spans="2:6" ht="61" customHeight="1" x14ac:dyDescent="0.2">
      <c r="B30" s="10" t="s">
        <v>34</v>
      </c>
      <c r="C30" s="54" t="s">
        <v>35</v>
      </c>
      <c r="D30" s="54"/>
      <c r="E30" s="54"/>
      <c r="F30" s="54"/>
    </row>
    <row r="31" spans="2:6" x14ac:dyDescent="0.2">
      <c r="B31" s="58" t="s">
        <v>36</v>
      </c>
      <c r="C31" s="56" t="s">
        <v>37</v>
      </c>
      <c r="D31" s="56"/>
      <c r="E31" s="56"/>
      <c r="F31" s="56"/>
    </row>
    <row r="32" spans="2:6" x14ac:dyDescent="0.2">
      <c r="B32" s="58"/>
      <c r="C32" s="56"/>
      <c r="D32" s="56"/>
      <c r="E32" s="56"/>
      <c r="F32" s="56"/>
    </row>
    <row r="33" spans="2:6" x14ac:dyDescent="0.2">
      <c r="B33" s="59" t="s">
        <v>38</v>
      </c>
      <c r="C33" s="56" t="s">
        <v>39</v>
      </c>
      <c r="D33" s="56"/>
      <c r="E33" s="56"/>
      <c r="F33" s="56"/>
    </row>
    <row r="34" spans="2:6" ht="41" customHeight="1" x14ac:dyDescent="0.2">
      <c r="B34" s="59"/>
      <c r="C34" s="56"/>
      <c r="D34" s="56"/>
      <c r="E34" s="56"/>
      <c r="F34" s="56"/>
    </row>
    <row r="35" spans="2:6" ht="63" customHeight="1" x14ac:dyDescent="0.2">
      <c r="B35" s="11" t="s">
        <v>40</v>
      </c>
      <c r="C35" s="56" t="s">
        <v>41</v>
      </c>
      <c r="D35" s="56"/>
      <c r="E35" s="56"/>
      <c r="F35" s="56"/>
    </row>
    <row r="36" spans="2:6" x14ac:dyDescent="0.2">
      <c r="B36" s="52" t="s">
        <v>42</v>
      </c>
      <c r="C36" s="53" t="s">
        <v>43</v>
      </c>
      <c r="D36" s="53"/>
      <c r="E36" s="53"/>
      <c r="F36" s="53"/>
    </row>
    <row r="37" spans="2:6" x14ac:dyDescent="0.2">
      <c r="B37" s="52"/>
      <c r="C37" s="53"/>
      <c r="D37" s="53"/>
      <c r="E37" s="53"/>
      <c r="F37" s="53"/>
    </row>
    <row r="38" spans="2:6" ht="79" customHeight="1" x14ac:dyDescent="0.2">
      <c r="B38" s="52"/>
      <c r="C38" s="53"/>
      <c r="D38" s="53"/>
      <c r="E38" s="53"/>
      <c r="F38" s="53"/>
    </row>
  </sheetData>
  <mergeCells count="35">
    <mergeCell ref="H11:K13"/>
    <mergeCell ref="H2:K4"/>
    <mergeCell ref="H5:K6"/>
    <mergeCell ref="H7:K10"/>
    <mergeCell ref="B2:F3"/>
    <mergeCell ref="B4:F6"/>
    <mergeCell ref="B7:B8"/>
    <mergeCell ref="C7:F8"/>
    <mergeCell ref="B9:B10"/>
    <mergeCell ref="C9:F10"/>
    <mergeCell ref="C24:F24"/>
    <mergeCell ref="B11:F13"/>
    <mergeCell ref="C14:F14"/>
    <mergeCell ref="C15:F15"/>
    <mergeCell ref="C16:F16"/>
    <mergeCell ref="C17:F17"/>
    <mergeCell ref="B18:F18"/>
    <mergeCell ref="C19:F19"/>
    <mergeCell ref="C20:F20"/>
    <mergeCell ref="C21:F21"/>
    <mergeCell ref="B22:F22"/>
    <mergeCell ref="C23:F23"/>
    <mergeCell ref="B36:B38"/>
    <mergeCell ref="C36:F38"/>
    <mergeCell ref="C25:F25"/>
    <mergeCell ref="B26:F26"/>
    <mergeCell ref="C27:F27"/>
    <mergeCell ref="B28:F28"/>
    <mergeCell ref="C29:F29"/>
    <mergeCell ref="C30:F30"/>
    <mergeCell ref="B31:B32"/>
    <mergeCell ref="C31:F32"/>
    <mergeCell ref="B33:B34"/>
    <mergeCell ref="C33:F34"/>
    <mergeCell ref="C35:F35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7"/>
  <sheetViews>
    <sheetView zoomScale="75" workbookViewId="0">
      <selection activeCell="H27" sqref="H27"/>
    </sheetView>
  </sheetViews>
  <sheetFormatPr baseColWidth="10" defaultRowHeight="15" x14ac:dyDescent="0.2"/>
  <cols>
    <col min="1" max="1" width="2.83203125" customWidth="1"/>
    <col min="2" max="2" width="32.83203125" customWidth="1"/>
    <col min="3" max="3" width="17.33203125" customWidth="1"/>
    <col min="4" max="4" width="20" customWidth="1"/>
    <col min="5" max="5" width="20.6640625" customWidth="1"/>
    <col min="6" max="6" width="21.1640625" customWidth="1"/>
    <col min="7" max="7" width="14.6640625" customWidth="1"/>
    <col min="8" max="8" width="23.83203125" customWidth="1"/>
    <col min="9" max="9" width="25.1640625" customWidth="1"/>
    <col min="10" max="10" width="16.33203125" customWidth="1"/>
    <col min="11" max="11" width="20" customWidth="1"/>
    <col min="12" max="12" width="22.5" customWidth="1"/>
    <col min="13" max="13" width="19.5" customWidth="1"/>
    <col min="14" max="14" width="28.5" customWidth="1"/>
    <col min="15" max="15" width="20.83203125" customWidth="1"/>
    <col min="16" max="16" width="16.33203125" customWidth="1"/>
    <col min="17" max="17" width="16.1640625" customWidth="1"/>
    <col min="18" max="18" width="21" customWidth="1"/>
    <col min="19" max="19" width="11.5" customWidth="1"/>
  </cols>
  <sheetData>
    <row r="1" spans="1:20" ht="16" thickBot="1" x14ac:dyDescent="0.25">
      <c r="A1" t="s">
        <v>44</v>
      </c>
      <c r="C1" t="s">
        <v>45</v>
      </c>
    </row>
    <row r="2" spans="1:20" ht="23" customHeight="1" thickBot="1" x14ac:dyDescent="0.35">
      <c r="B2" s="82" t="s">
        <v>1</v>
      </c>
      <c r="C2" s="83" t="s">
        <v>3</v>
      </c>
      <c r="D2" s="84" t="s">
        <v>46</v>
      </c>
      <c r="E2" s="84"/>
      <c r="F2" s="84"/>
      <c r="G2" s="84"/>
      <c r="H2" s="85" t="s">
        <v>14</v>
      </c>
      <c r="I2" s="85"/>
      <c r="J2" s="85"/>
      <c r="K2" s="86" t="s">
        <v>47</v>
      </c>
      <c r="L2" s="86"/>
      <c r="M2" s="86"/>
      <c r="N2" s="87" t="s">
        <v>28</v>
      </c>
      <c r="O2" s="88" t="s">
        <v>48</v>
      </c>
      <c r="P2" s="88"/>
      <c r="Q2" s="89" t="s">
        <v>36</v>
      </c>
      <c r="R2" s="90" t="s">
        <v>38</v>
      </c>
    </row>
    <row r="3" spans="1:20" ht="92" customHeight="1" x14ac:dyDescent="0.2">
      <c r="B3" s="82"/>
      <c r="C3" s="83"/>
      <c r="D3" s="91" t="s">
        <v>6</v>
      </c>
      <c r="E3" s="92" t="s">
        <v>8</v>
      </c>
      <c r="F3" s="92" t="s">
        <v>10</v>
      </c>
      <c r="G3" s="92" t="s">
        <v>12</v>
      </c>
      <c r="H3" s="93" t="s">
        <v>15</v>
      </c>
      <c r="I3" s="94" t="s">
        <v>17</v>
      </c>
      <c r="J3" s="94" t="s">
        <v>19</v>
      </c>
      <c r="K3" s="95" t="s">
        <v>22</v>
      </c>
      <c r="L3" s="95" t="s">
        <v>24</v>
      </c>
      <c r="M3" s="95" t="s">
        <v>26</v>
      </c>
      <c r="N3" s="96" t="s">
        <v>29</v>
      </c>
      <c r="O3" s="97" t="s">
        <v>32</v>
      </c>
      <c r="P3" s="98" t="s">
        <v>34</v>
      </c>
      <c r="Q3" s="89"/>
      <c r="R3" s="90"/>
    </row>
    <row r="4" spans="1:20" ht="27" customHeight="1" x14ac:dyDescent="0.2">
      <c r="B4" s="78" t="s">
        <v>49</v>
      </c>
      <c r="C4" s="12">
        <v>1</v>
      </c>
      <c r="D4" s="13">
        <v>1.5</v>
      </c>
      <c r="E4" s="14">
        <v>3</v>
      </c>
      <c r="F4" s="14">
        <v>3.5</v>
      </c>
      <c r="G4" s="14">
        <v>0.2</v>
      </c>
      <c r="H4" s="15">
        <v>0.1</v>
      </c>
      <c r="I4" s="16">
        <v>0.8</v>
      </c>
      <c r="J4" s="15">
        <v>0.08</v>
      </c>
      <c r="K4" s="17">
        <v>0.05</v>
      </c>
      <c r="L4" s="17">
        <v>0.15</v>
      </c>
      <c r="M4" s="17">
        <v>0.25</v>
      </c>
      <c r="N4" s="18">
        <v>0.62</v>
      </c>
      <c r="O4" s="19">
        <v>7.0000000000000007E-2</v>
      </c>
      <c r="P4" s="20">
        <v>7.0000000000000007E-2</v>
      </c>
      <c r="Q4" s="21">
        <v>380</v>
      </c>
      <c r="R4" s="22">
        <f>(((H4+I4+J4+K4+L4+M4+N4+O4+P4)*Q4)+G4+F4+E4+D4)</f>
        <v>840.39999999999986</v>
      </c>
      <c r="T4" s="23"/>
    </row>
    <row r="5" spans="1:20" ht="28.75" customHeight="1" x14ac:dyDescent="0.2">
      <c r="B5" s="79" t="s">
        <v>50</v>
      </c>
      <c r="C5" s="24">
        <v>1</v>
      </c>
      <c r="D5" s="13">
        <v>1.5</v>
      </c>
      <c r="E5" s="14">
        <v>3</v>
      </c>
      <c r="F5" s="14">
        <v>3.5</v>
      </c>
      <c r="G5" s="25">
        <v>0.2</v>
      </c>
      <c r="H5" s="15">
        <v>0.1</v>
      </c>
      <c r="I5" s="26">
        <v>0.3</v>
      </c>
      <c r="J5" s="15">
        <v>0.08</v>
      </c>
      <c r="K5" s="17">
        <v>0.05</v>
      </c>
      <c r="L5" s="17">
        <v>0.15</v>
      </c>
      <c r="M5" s="17">
        <v>0.25</v>
      </c>
      <c r="N5" s="27">
        <v>1.75</v>
      </c>
      <c r="O5" s="19">
        <v>7.0000000000000007E-2</v>
      </c>
      <c r="P5" s="20">
        <v>7.0000000000000007E-2</v>
      </c>
      <c r="Q5" s="28">
        <v>120</v>
      </c>
      <c r="R5" s="22">
        <f>(((H5+I5+J5+K5+L5+M5+N5+O5+P5)*Q5)+G5+F5+E5+D5)</f>
        <v>346.59999999999997</v>
      </c>
    </row>
    <row r="6" spans="1:20" ht="27.5" customHeight="1" x14ac:dyDescent="0.2">
      <c r="B6" s="80" t="s">
        <v>51</v>
      </c>
      <c r="C6" s="24">
        <v>1</v>
      </c>
      <c r="D6" s="13">
        <v>1.5</v>
      </c>
      <c r="E6" s="14">
        <v>3</v>
      </c>
      <c r="F6" s="14">
        <v>3.5</v>
      </c>
      <c r="G6" s="29">
        <v>0.2</v>
      </c>
      <c r="H6" s="15">
        <v>0.1</v>
      </c>
      <c r="I6" s="26">
        <v>0.7</v>
      </c>
      <c r="J6" s="15">
        <v>0.08</v>
      </c>
      <c r="K6" s="17">
        <v>0.05</v>
      </c>
      <c r="L6" s="17">
        <v>0.15</v>
      </c>
      <c r="M6" s="17">
        <v>0.25</v>
      </c>
      <c r="N6" s="27">
        <v>1.5</v>
      </c>
      <c r="O6" s="19">
        <v>7.0000000000000007E-2</v>
      </c>
      <c r="P6" s="20">
        <v>7.0000000000000007E-2</v>
      </c>
      <c r="Q6" s="28">
        <v>100</v>
      </c>
      <c r="R6" s="22">
        <f>(((H6+I6+J6+K6+L6+M6+N6+O6+P6)*Q6)+G6+F6+E6+D6)</f>
        <v>305.2</v>
      </c>
    </row>
    <row r="7" spans="1:20" ht="27" customHeight="1" x14ac:dyDescent="0.2">
      <c r="B7" s="79" t="s">
        <v>52</v>
      </c>
      <c r="C7" s="24">
        <v>2</v>
      </c>
      <c r="D7" s="13">
        <v>1.5</v>
      </c>
      <c r="E7" s="14">
        <v>3</v>
      </c>
      <c r="F7" s="14">
        <v>3.5</v>
      </c>
      <c r="G7" s="25">
        <v>0.2</v>
      </c>
      <c r="H7" s="15">
        <v>0.1</v>
      </c>
      <c r="I7" s="26">
        <v>0.2</v>
      </c>
      <c r="J7" s="15">
        <v>0.08</v>
      </c>
      <c r="K7" s="17">
        <v>0.05</v>
      </c>
      <c r="L7" s="17">
        <v>0.15</v>
      </c>
      <c r="M7" s="17">
        <v>0.25</v>
      </c>
      <c r="N7" s="27">
        <v>0.88</v>
      </c>
      <c r="O7" s="19">
        <v>7.0000000000000007E-2</v>
      </c>
      <c r="P7" s="20">
        <v>7.0000000000000007E-2</v>
      </c>
      <c r="Q7" s="28">
        <v>46</v>
      </c>
      <c r="R7" s="22">
        <f>(((H7+I7+J7+K7+L7+M7+N7+O7+P7)*Q7)+G7+F7+E7+D7)</f>
        <v>93.300000000000011</v>
      </c>
    </row>
    <row r="8" spans="1:20" ht="27.5" customHeight="1" x14ac:dyDescent="0.2">
      <c r="B8" s="78" t="s">
        <v>53</v>
      </c>
      <c r="C8" s="24">
        <v>2</v>
      </c>
      <c r="D8" s="13">
        <v>1.5</v>
      </c>
      <c r="E8" s="14">
        <v>3</v>
      </c>
      <c r="F8" s="14">
        <v>3.5</v>
      </c>
      <c r="G8" s="25">
        <v>0.2</v>
      </c>
      <c r="H8" s="15">
        <v>0.1</v>
      </c>
      <c r="I8" s="26">
        <v>0.2</v>
      </c>
      <c r="J8" s="15">
        <v>0.08</v>
      </c>
      <c r="K8" s="17">
        <v>34</v>
      </c>
      <c r="L8" s="17">
        <v>43</v>
      </c>
      <c r="M8" s="17">
        <v>0.25</v>
      </c>
      <c r="N8" s="30">
        <v>0.87</v>
      </c>
      <c r="O8" s="19">
        <v>7.0000000000000007E-2</v>
      </c>
      <c r="P8" s="20">
        <v>7.0000000000000007E-2</v>
      </c>
      <c r="Q8" s="31">
        <v>30</v>
      </c>
      <c r="R8" s="22">
        <f>(((H8+I8+J8+K8+L8+M8+N8+O8+P8)*Q8)+G8+F8+E8+D8)</f>
        <v>2367.3999999999996</v>
      </c>
    </row>
    <row r="9" spans="1:20" ht="27.5" customHeight="1" x14ac:dyDescent="0.2">
      <c r="B9" s="79" t="s">
        <v>54</v>
      </c>
      <c r="C9" s="24">
        <v>1</v>
      </c>
      <c r="D9" s="13">
        <v>1.5</v>
      </c>
      <c r="E9" s="14">
        <v>3</v>
      </c>
      <c r="F9" s="14">
        <v>3.5</v>
      </c>
      <c r="G9" s="32">
        <v>0.2</v>
      </c>
      <c r="H9" s="15">
        <v>0.1</v>
      </c>
      <c r="I9" s="33">
        <v>0.2</v>
      </c>
      <c r="J9" s="15">
        <v>0.08</v>
      </c>
      <c r="K9" s="17">
        <v>0.05</v>
      </c>
      <c r="L9" s="17">
        <v>0.15</v>
      </c>
      <c r="M9" s="17">
        <v>0.25</v>
      </c>
      <c r="N9" s="27">
        <v>0.88</v>
      </c>
      <c r="O9" s="19">
        <v>7.0000000000000007E-2</v>
      </c>
      <c r="P9" s="20">
        <v>7.0000000000000007E-2</v>
      </c>
      <c r="Q9" s="28">
        <v>100</v>
      </c>
      <c r="R9" s="22">
        <f>(((H9+I9+J9+K9+L9+M9+N9+O9+P9)*Q9)+G9+F9+E9+D9)</f>
        <v>193.2</v>
      </c>
    </row>
    <row r="10" spans="1:20" ht="27.5" customHeight="1" x14ac:dyDescent="0.2">
      <c r="B10" s="81"/>
      <c r="C10" s="24">
        <v>1</v>
      </c>
      <c r="D10" s="13"/>
      <c r="E10" s="35"/>
      <c r="F10" s="35"/>
      <c r="G10" s="36"/>
      <c r="H10" s="37"/>
      <c r="I10" s="33"/>
      <c r="J10" s="33"/>
      <c r="K10" s="38"/>
      <c r="L10" s="38"/>
      <c r="M10" s="38"/>
      <c r="N10" s="39"/>
      <c r="O10" s="40"/>
      <c r="P10" s="41"/>
      <c r="Q10" s="31"/>
      <c r="R10" s="22">
        <f>(((H10+I10+J10+K10+L10+M10+N10+O10+P10)*Q10)+G10+F10+E10+D10)</f>
        <v>0</v>
      </c>
    </row>
    <row r="11" spans="1:20" ht="27.5" customHeight="1" x14ac:dyDescent="0.2">
      <c r="B11" s="42"/>
      <c r="C11" s="24">
        <v>1</v>
      </c>
      <c r="D11" s="13"/>
      <c r="E11" s="35"/>
      <c r="F11" s="35"/>
      <c r="G11" s="36"/>
      <c r="H11" s="37"/>
      <c r="I11" s="33"/>
      <c r="J11" s="33"/>
      <c r="K11" s="38"/>
      <c r="L11" s="38"/>
      <c r="M11" s="38"/>
      <c r="N11" s="39"/>
      <c r="O11" s="40"/>
      <c r="P11" s="41"/>
      <c r="Q11" s="31"/>
      <c r="R11" s="22">
        <f>(((H11+I11+J11+K11+L11+M11+N11+O11+P11)*Q11)+G11+F11+E11+D11)</f>
        <v>0</v>
      </c>
    </row>
    <row r="12" spans="1:20" ht="27.5" customHeight="1" x14ac:dyDescent="0.2">
      <c r="B12" s="34"/>
      <c r="C12" s="24">
        <v>1</v>
      </c>
      <c r="D12" s="13"/>
      <c r="E12" s="35"/>
      <c r="F12" s="35"/>
      <c r="G12" s="36"/>
      <c r="H12" s="37"/>
      <c r="I12" s="33"/>
      <c r="J12" s="33"/>
      <c r="K12" s="38"/>
      <c r="L12" s="38"/>
      <c r="M12" s="38"/>
      <c r="N12" s="39"/>
      <c r="O12" s="40"/>
      <c r="P12" s="41"/>
      <c r="Q12" s="31"/>
      <c r="R12" s="22">
        <f>(((H12+I12+J12+K12+L12+M12+N12+O12+P12)*Q12)+G12+F12+E12+D12)</f>
        <v>0</v>
      </c>
    </row>
    <row r="13" spans="1:20" ht="27.5" customHeight="1" x14ac:dyDescent="0.2">
      <c r="B13" s="42"/>
      <c r="C13" s="24">
        <v>1</v>
      </c>
      <c r="D13" s="13"/>
      <c r="E13" s="35"/>
      <c r="F13" s="35"/>
      <c r="G13" s="36"/>
      <c r="H13" s="37"/>
      <c r="I13" s="33"/>
      <c r="J13" s="33"/>
      <c r="K13" s="38"/>
      <c r="L13" s="38"/>
      <c r="M13" s="38"/>
      <c r="N13" s="39"/>
      <c r="O13" s="40"/>
      <c r="P13" s="41"/>
      <c r="Q13" s="31"/>
      <c r="R13" s="22">
        <f>(((H13+I13+J13+K13+L13+M13+N13+O13+P13)*Q13)+G13+F13+E13+D13)</f>
        <v>0</v>
      </c>
    </row>
    <row r="14" spans="1:20" ht="27.5" customHeight="1" x14ac:dyDescent="0.2">
      <c r="B14" s="34"/>
      <c r="C14" s="24">
        <v>1</v>
      </c>
      <c r="D14" s="13"/>
      <c r="E14" s="35"/>
      <c r="F14" s="35"/>
      <c r="G14" s="36"/>
      <c r="H14" s="37"/>
      <c r="I14" s="33"/>
      <c r="J14" s="33"/>
      <c r="K14" s="38"/>
      <c r="L14" s="38"/>
      <c r="M14" s="38"/>
      <c r="N14" s="39"/>
      <c r="O14" s="40"/>
      <c r="P14" s="41"/>
      <c r="Q14" s="31"/>
      <c r="R14" s="22">
        <f>(((H14+I14+J14+K14+L14+M14+N14+O14+P14)*Q14)+G14+F14+E14+D14)</f>
        <v>0</v>
      </c>
    </row>
    <row r="15" spans="1:20" ht="27.5" customHeight="1" x14ac:dyDescent="0.2">
      <c r="B15" s="43"/>
      <c r="C15" s="44">
        <v>1</v>
      </c>
      <c r="D15" s="13"/>
      <c r="E15" s="35"/>
      <c r="F15" s="35"/>
      <c r="G15" s="36"/>
      <c r="H15" s="45"/>
      <c r="I15" s="33"/>
      <c r="J15" s="33"/>
      <c r="K15" s="38"/>
      <c r="L15" s="38"/>
      <c r="M15" s="38"/>
      <c r="N15" s="39"/>
      <c r="O15" s="40"/>
      <c r="P15" s="41"/>
      <c r="Q15" s="28"/>
      <c r="R15" s="22">
        <f>(((H15+I15+J15+K15+L15+M15+N15+O15+P15)*Q15)+G15+F15+E15+D15)</f>
        <v>0</v>
      </c>
    </row>
    <row r="16" spans="1:20" ht="57" customHeight="1" x14ac:dyDescent="0.2">
      <c r="B16" s="70" t="s">
        <v>40</v>
      </c>
      <c r="C16" s="70"/>
      <c r="D16" s="46">
        <f>SUM(D4:D15)</f>
        <v>9</v>
      </c>
      <c r="E16" s="47">
        <f>SUM(E4:E15)</f>
        <v>18</v>
      </c>
      <c r="F16" s="47">
        <f>SUM(F4:F15)</f>
        <v>21</v>
      </c>
      <c r="G16" s="47">
        <f>SUM(G4:G15)</f>
        <v>1.2</v>
      </c>
      <c r="H16" s="46">
        <f>SUM(H4:H15)*Q16</f>
        <v>465.59999999999997</v>
      </c>
      <c r="I16" s="46">
        <f>SUM(I4:I15)*Q16</f>
        <v>1862.4000000000003</v>
      </c>
      <c r="J16" s="46">
        <f>SUM(J4:J15)*Q16</f>
        <v>372.48</v>
      </c>
      <c r="K16" s="46">
        <f>SUM(K4:K15)*Q16</f>
        <v>26578</v>
      </c>
      <c r="L16" s="46">
        <f>SUM(L4:L15)*Q16</f>
        <v>33950</v>
      </c>
      <c r="M16" s="46">
        <f>SUM(M4:M15)*Q16</f>
        <v>1164</v>
      </c>
      <c r="N16" s="46">
        <f>SUM(N4:N15)*Q16</f>
        <v>5044</v>
      </c>
      <c r="O16" s="46">
        <f>SUM(O4:O15)*Q16</f>
        <v>325.92</v>
      </c>
      <c r="P16" s="46">
        <f>SUM(P4:P15)*Q16</f>
        <v>325.92</v>
      </c>
      <c r="Q16" s="48">
        <f>SUM(Q4:Q15)</f>
        <v>776</v>
      </c>
      <c r="R16" s="49">
        <f>SUM(R4:R15)</f>
        <v>4146.0999999999995</v>
      </c>
    </row>
    <row r="17" spans="2:18" ht="43.75" customHeight="1" thickBot="1" x14ac:dyDescent="0.25">
      <c r="B17" s="71" t="s">
        <v>55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50">
        <f>(R16/1607)</f>
        <v>2.5800248911014307</v>
      </c>
    </row>
    <row r="18" spans="2:18" ht="16" thickBot="1" x14ac:dyDescent="0.25"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</row>
    <row r="19" spans="2:18" x14ac:dyDescent="0.2"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</row>
    <row r="20" spans="2:18" ht="15" customHeight="1" thickBot="1" x14ac:dyDescent="0.25">
      <c r="B20" s="73" t="s">
        <v>56</v>
      </c>
      <c r="C20" s="73"/>
      <c r="D20" s="69" t="s">
        <v>57</v>
      </c>
      <c r="E20" s="69" t="s">
        <v>58</v>
      </c>
      <c r="F20" s="69" t="s">
        <v>59</v>
      </c>
      <c r="G20" s="69" t="s">
        <v>60</v>
      </c>
      <c r="H20" s="69" t="s">
        <v>61</v>
      </c>
      <c r="I20" s="69" t="s">
        <v>62</v>
      </c>
      <c r="J20" s="69" t="s">
        <v>63</v>
      </c>
      <c r="K20" s="69" t="s">
        <v>64</v>
      </c>
      <c r="L20" s="69" t="s">
        <v>65</v>
      </c>
      <c r="M20" s="69" t="s">
        <v>66</v>
      </c>
      <c r="N20" s="69" t="s">
        <v>67</v>
      </c>
      <c r="O20" s="69" t="s">
        <v>68</v>
      </c>
      <c r="P20" s="69" t="s">
        <v>69</v>
      </c>
      <c r="Q20" s="69" t="s">
        <v>70</v>
      </c>
      <c r="R20" s="69" t="s">
        <v>71</v>
      </c>
    </row>
    <row r="21" spans="2:18" ht="15" customHeight="1" thickBot="1" x14ac:dyDescent="0.25">
      <c r="B21" s="73"/>
      <c r="C21" s="73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</row>
    <row r="22" spans="2:18" ht="15" customHeight="1" thickBot="1" x14ac:dyDescent="0.25">
      <c r="B22" s="73"/>
      <c r="C22" s="73"/>
      <c r="D22" s="68" t="s">
        <v>57</v>
      </c>
      <c r="E22" s="68" t="s">
        <v>72</v>
      </c>
      <c r="F22" s="68" t="s">
        <v>73</v>
      </c>
      <c r="G22" s="68" t="s">
        <v>74</v>
      </c>
      <c r="H22" s="68" t="s">
        <v>75</v>
      </c>
      <c r="I22" s="68" t="s">
        <v>76</v>
      </c>
      <c r="J22" s="68" t="s">
        <v>77</v>
      </c>
      <c r="K22" s="68" t="s">
        <v>78</v>
      </c>
      <c r="L22" s="68" t="s">
        <v>79</v>
      </c>
      <c r="M22" s="68" t="s">
        <v>80</v>
      </c>
      <c r="N22" s="68" t="s">
        <v>81</v>
      </c>
      <c r="O22" s="68" t="s">
        <v>82</v>
      </c>
      <c r="P22" s="68" t="s">
        <v>83</v>
      </c>
      <c r="Q22" s="68" t="s">
        <v>84</v>
      </c>
      <c r="R22" s="68" t="s">
        <v>85</v>
      </c>
    </row>
    <row r="23" spans="2:18" ht="15" customHeight="1" thickBot="1" x14ac:dyDescent="0.25">
      <c r="B23" s="73"/>
      <c r="C23" s="73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</row>
    <row r="37" spans="2:2" ht="20" x14ac:dyDescent="0.2">
      <c r="B37" s="51"/>
    </row>
  </sheetData>
  <protectedRanges>
    <protectedRange sqref="C4:Q15" name="ABIH"/>
  </protectedRanges>
  <autoFilter ref="B1:R18" xr:uid="{00000000-0009-0000-0000-000001000000}"/>
  <mergeCells count="42">
    <mergeCell ref="O2:P2"/>
    <mergeCell ref="M20:M21"/>
    <mergeCell ref="Q2:Q3"/>
    <mergeCell ref="R2:R3"/>
    <mergeCell ref="B16:C16"/>
    <mergeCell ref="B17:Q17"/>
    <mergeCell ref="B18:R19"/>
    <mergeCell ref="B20:C23"/>
    <mergeCell ref="D20:D21"/>
    <mergeCell ref="E20:E21"/>
    <mergeCell ref="F20:F21"/>
    <mergeCell ref="G20:G21"/>
    <mergeCell ref="B2:B3"/>
    <mergeCell ref="C2:C3"/>
    <mergeCell ref="D2:G2"/>
    <mergeCell ref="H2:J2"/>
    <mergeCell ref="K2:M2"/>
    <mergeCell ref="H20:H21"/>
    <mergeCell ref="I20:I21"/>
    <mergeCell ref="J20:J21"/>
    <mergeCell ref="K20:K21"/>
    <mergeCell ref="L20:L21"/>
    <mergeCell ref="D22:D23"/>
    <mergeCell ref="E22:E23"/>
    <mergeCell ref="F22:F23"/>
    <mergeCell ref="G22:G23"/>
    <mergeCell ref="H22:H23"/>
    <mergeCell ref="N20:N21"/>
    <mergeCell ref="O20:O21"/>
    <mergeCell ref="P20:P21"/>
    <mergeCell ref="Q20:Q21"/>
    <mergeCell ref="R20:R21"/>
    <mergeCell ref="O22:O23"/>
    <mergeCell ref="P22:P23"/>
    <mergeCell ref="Q22:Q23"/>
    <mergeCell ref="R22:R23"/>
    <mergeCell ref="I22:I23"/>
    <mergeCell ref="J22:J23"/>
    <mergeCell ref="K22:K23"/>
    <mergeCell ref="L22:L23"/>
    <mergeCell ref="M22:M23"/>
    <mergeCell ref="N22:N23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RAHALI</dc:creator>
  <cp:lastModifiedBy>Microsoft Office User</cp:lastModifiedBy>
  <dcterms:created xsi:type="dcterms:W3CDTF">2023-03-09T16:07:27Z</dcterms:created>
  <dcterms:modified xsi:type="dcterms:W3CDTF">2023-04-14T17:43:28Z</dcterms:modified>
</cp:coreProperties>
</file>